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障害学会\2022　理事会\"/>
    </mc:Choice>
  </mc:AlternateContent>
  <xr:revisionPtr revIDLastSave="0" documentId="13_ncr:1_{B483D9ED-666A-411B-9905-08FC5C91709D}" xr6:coauthVersionLast="36" xr6:coauthVersionMax="47" xr10:uidLastSave="{00000000-0000-0000-0000-000000000000}"/>
  <bookViews>
    <workbookView xWindow="3765" yWindow="3765" windowWidth="21600" windowHeight="11295" tabRatio="1000" xr2:uid="{00000000-000D-0000-FFFF-FFFF00000000}"/>
  </bookViews>
  <sheets>
    <sheet name="（１）2021年度収支計算書" sheetId="20" r:id="rId1"/>
  </sheets>
  <definedNames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xlnm.Print_Area" localSheetId="0">'（１）2021年度収支計算書'!$A$1:$I$36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20" l="1"/>
  <c r="H26" i="20"/>
  <c r="H28" i="20" l="1"/>
  <c r="H31" i="20" s="1"/>
  <c r="H10" i="20" l="1"/>
</calcChain>
</file>

<file path=xl/sharedStrings.xml><?xml version="1.0" encoding="utf-8"?>
<sst xmlns="http://schemas.openxmlformats.org/spreadsheetml/2006/main" count="37" uniqueCount="37">
  <si>
    <t>合計</t>
    <rPh sb="0" eb="2">
      <t>ゴウケイ</t>
    </rPh>
    <phoneticPr fontId="2"/>
  </si>
  <si>
    <t>　</t>
    <phoneticPr fontId="2"/>
  </si>
  <si>
    <t>（単位：円）</t>
  </si>
  <si>
    <t>科目</t>
  </si>
  <si>
    <t>予算</t>
    <rPh sb="0" eb="2">
      <t>ヨサン</t>
    </rPh>
    <phoneticPr fontId="2"/>
  </si>
  <si>
    <t>決算</t>
    <rPh sb="0" eb="2">
      <t>ケッサン</t>
    </rPh>
    <phoneticPr fontId="2"/>
  </si>
  <si>
    <t>Ⅰ　収入の部</t>
  </si>
  <si>
    <t>会費収入</t>
  </si>
  <si>
    <t>利息収入</t>
  </si>
  <si>
    <t>当期収入合計</t>
  </si>
  <si>
    <t>Ⅱ　支出の部</t>
  </si>
  <si>
    <t>事務局経費</t>
    <rPh sb="0" eb="5">
      <t>ジムキョクケイヒ</t>
    </rPh>
    <phoneticPr fontId="2"/>
  </si>
  <si>
    <t>理事会費用</t>
    <rPh sb="0" eb="3">
      <t>リジカイ</t>
    </rPh>
    <rPh sb="3" eb="5">
      <t>ヒヨウ</t>
    </rPh>
    <phoneticPr fontId="2"/>
  </si>
  <si>
    <t>編集委員会費</t>
  </si>
  <si>
    <t>研究企画委員会費</t>
  </si>
  <si>
    <t>学会誌発行制作費</t>
  </si>
  <si>
    <t>過年度年会費支払会員向け学会誌送付代</t>
  </si>
  <si>
    <t>当期支出合計</t>
  </si>
  <si>
    <t>当期収支差額</t>
  </si>
  <si>
    <t>前期繰越収支差額</t>
  </si>
  <si>
    <t>次期繰越収支差額</t>
  </si>
  <si>
    <t>以上の会計報告に誤りのないことを確認しました。</t>
    <rPh sb="0" eb="2">
      <t>イジョウ</t>
    </rPh>
    <rPh sb="3" eb="5">
      <t>カイケイ</t>
    </rPh>
    <rPh sb="5" eb="7">
      <t>ホウコク</t>
    </rPh>
    <rPh sb="8" eb="9">
      <t>アヤマ</t>
    </rPh>
    <rPh sb="16" eb="18">
      <t>カクニン</t>
    </rPh>
    <phoneticPr fontId="2"/>
  </si>
  <si>
    <t>会計監査</t>
    <rPh sb="0" eb="2">
      <t>カイケイ</t>
    </rPh>
    <rPh sb="2" eb="4">
      <t>カンサ</t>
    </rPh>
    <phoneticPr fontId="2"/>
  </si>
  <si>
    <t>第17号：印刷・発送費</t>
    <rPh sb="0" eb="1">
      <t>ダイ</t>
    </rPh>
    <rPh sb="3" eb="4">
      <t>ゴウ</t>
    </rPh>
    <rPh sb="5" eb="7">
      <t>インサツ</t>
    </rPh>
    <rPh sb="8" eb="11">
      <t>ハッソウヒ</t>
    </rPh>
    <phoneticPr fontId="2"/>
  </si>
  <si>
    <t>2021年4月1日から2022年3月31日まで</t>
    <phoneticPr fontId="2"/>
  </si>
  <si>
    <t>第18回オンライン大会　収入</t>
    <rPh sb="0" eb="1">
      <t>ダイ</t>
    </rPh>
    <rPh sb="3" eb="4">
      <t>カイ</t>
    </rPh>
    <rPh sb="9" eb="11">
      <t>タイカイ</t>
    </rPh>
    <rPh sb="10" eb="11">
      <t>キョウダイ</t>
    </rPh>
    <rPh sb="12" eb="14">
      <t>シュウニュウ</t>
    </rPh>
    <phoneticPr fontId="2"/>
  </si>
  <si>
    <t>第18回オンライン大会情報保障費</t>
    <phoneticPr fontId="2"/>
  </si>
  <si>
    <t>第18回オンライン大会開催費　支出</t>
    <phoneticPr fontId="2"/>
  </si>
  <si>
    <t>その他　</t>
    <phoneticPr fontId="2"/>
  </si>
  <si>
    <t>第17号：制作費</t>
    <rPh sb="0" eb="1">
      <t>ダイ</t>
    </rPh>
    <rPh sb="3" eb="4">
      <t>ゴウ</t>
    </rPh>
    <phoneticPr fontId="2"/>
  </si>
  <si>
    <t>第18号：印刷・発送費</t>
    <rPh sb="0" eb="1">
      <t>ダイ</t>
    </rPh>
    <rPh sb="3" eb="4">
      <t>ゴウ</t>
    </rPh>
    <rPh sb="5" eb="7">
      <t>インサツ</t>
    </rPh>
    <rPh sb="8" eb="11">
      <t>ハッソウヒ</t>
    </rPh>
    <phoneticPr fontId="2"/>
  </si>
  <si>
    <t>第18号：制作費</t>
    <phoneticPr fontId="2"/>
  </si>
  <si>
    <t>前期未払金145,020円を含む</t>
    <rPh sb="0" eb="2">
      <t>ゼンキ</t>
    </rPh>
    <rPh sb="2" eb="5">
      <t>ミバライキン</t>
    </rPh>
    <rPh sb="14" eb="15">
      <t>フク</t>
    </rPh>
    <phoneticPr fontId="2"/>
  </si>
  <si>
    <t>前期未払金の支払い時の手数料を「その他」に分類</t>
    <rPh sb="0" eb="2">
      <t>ゼンキ</t>
    </rPh>
    <rPh sb="2" eb="5">
      <t>ミハライキン</t>
    </rPh>
    <rPh sb="6" eb="8">
      <t>シハラ</t>
    </rPh>
    <rPh sb="9" eb="10">
      <t>ジ</t>
    </rPh>
    <rPh sb="11" eb="14">
      <t>テスウリョウ</t>
    </rPh>
    <rPh sb="18" eb="19">
      <t>ホカ</t>
    </rPh>
    <rPh sb="21" eb="23">
      <t>ブンルイ</t>
    </rPh>
    <phoneticPr fontId="2"/>
  </si>
  <si>
    <t>木口恵美子</t>
    <rPh sb="0" eb="5">
      <t>キグチエミコ</t>
    </rPh>
    <phoneticPr fontId="2"/>
  </si>
  <si>
    <t>鈴木良</t>
    <rPh sb="0" eb="3">
      <t>スズキリョウ</t>
    </rPh>
    <phoneticPr fontId="2"/>
  </si>
  <si>
    <t>障害学会 2021年度収支計算書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</si>
</sst>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8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u val="double"/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8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6">
      <alignment vertical="center"/>
    </xf>
    <xf numFmtId="176" fontId="1" fillId="0" borderId="0" xfId="6" applyNumberFormat="1">
      <alignment vertical="center"/>
    </xf>
    <xf numFmtId="0" fontId="5" fillId="0" borderId="0" xfId="6" applyFont="1">
      <alignment vertical="center"/>
    </xf>
    <xf numFmtId="0" fontId="7" fillId="0" borderId="0" xfId="6" applyFont="1">
      <alignment vertical="center"/>
    </xf>
    <xf numFmtId="0" fontId="7" fillId="0" borderId="1" xfId="6" applyFont="1" applyBorder="1">
      <alignment vertical="center"/>
    </xf>
    <xf numFmtId="176" fontId="7" fillId="0" borderId="1" xfId="6" applyNumberFormat="1" applyFont="1" applyBorder="1">
      <alignment vertical="center"/>
    </xf>
    <xf numFmtId="0" fontId="6" fillId="0" borderId="1" xfId="6" applyFont="1" applyBorder="1">
      <alignment vertical="center"/>
    </xf>
    <xf numFmtId="178" fontId="7" fillId="0" borderId="1" xfId="6" applyNumberFormat="1" applyFont="1" applyBorder="1">
      <alignment vertical="center"/>
    </xf>
    <xf numFmtId="0" fontId="7" fillId="0" borderId="1" xfId="6" applyFont="1" applyBorder="1" applyAlignment="1">
      <alignment vertical="center" wrapText="1"/>
    </xf>
    <xf numFmtId="176" fontId="7" fillId="0" borderId="0" xfId="6" applyNumberFormat="1" applyFont="1">
      <alignment vertical="center"/>
    </xf>
    <xf numFmtId="176" fontId="7" fillId="0" borderId="0" xfId="6" applyNumberFormat="1" applyFont="1" applyAlignment="1">
      <alignment horizontal="right" vertical="center"/>
    </xf>
    <xf numFmtId="0" fontId="5" fillId="0" borderId="1" xfId="6" applyFont="1" applyBorder="1">
      <alignment vertical="center"/>
    </xf>
    <xf numFmtId="176" fontId="5" fillId="0" borderId="0" xfId="6" applyNumberFormat="1" applyFont="1">
      <alignment vertical="center"/>
    </xf>
    <xf numFmtId="0" fontId="7" fillId="0" borderId="2" xfId="6" applyFont="1" applyBorder="1">
      <alignment vertical="center"/>
    </xf>
    <xf numFmtId="0" fontId="7" fillId="0" borderId="3" xfId="6" applyFont="1" applyBorder="1">
      <alignment vertical="center"/>
    </xf>
    <xf numFmtId="176" fontId="7" fillId="0" borderId="4" xfId="6" applyNumberFormat="1" applyFont="1" applyBorder="1">
      <alignment vertical="center"/>
    </xf>
    <xf numFmtId="176" fontId="7" fillId="0" borderId="2" xfId="6" applyNumberFormat="1" applyFont="1" applyBorder="1">
      <alignment vertical="center"/>
    </xf>
    <xf numFmtId="176" fontId="7" fillId="0" borderId="4" xfId="6" applyNumberFormat="1" applyFont="1" applyBorder="1" applyAlignment="1">
      <alignment horizontal="right" vertical="center"/>
    </xf>
    <xf numFmtId="176" fontId="12" fillId="0" borderId="6" xfId="6" applyNumberFormat="1" applyFont="1" applyBorder="1" applyAlignment="1">
      <alignment horizontal="right" vertical="center"/>
    </xf>
    <xf numFmtId="176" fontId="7" fillId="0" borderId="9" xfId="6" applyNumberFormat="1" applyFont="1" applyBorder="1" applyAlignment="1">
      <alignment horizontal="center" vertical="center"/>
    </xf>
    <xf numFmtId="176" fontId="7" fillId="0" borderId="10" xfId="6" applyNumberFormat="1" applyFont="1" applyBorder="1" applyAlignment="1">
      <alignment horizontal="center" vertical="center"/>
    </xf>
    <xf numFmtId="176" fontId="7" fillId="0" borderId="11" xfId="6" applyNumberFormat="1" applyFont="1" applyBorder="1" applyAlignment="1">
      <alignment horizontal="center" vertical="center"/>
    </xf>
    <xf numFmtId="176" fontId="7" fillId="0" borderId="7" xfId="6" applyNumberFormat="1" applyFont="1" applyBorder="1">
      <alignment vertical="center"/>
    </xf>
    <xf numFmtId="0" fontId="7" fillId="0" borderId="6" xfId="6" applyFont="1" applyBorder="1">
      <alignment vertical="center"/>
    </xf>
    <xf numFmtId="176" fontId="11" fillId="0" borderId="6" xfId="6" applyNumberFormat="1" applyFont="1" applyBorder="1" applyAlignment="1">
      <alignment horizontal="right" vertical="center"/>
    </xf>
    <xf numFmtId="0" fontId="7" fillId="0" borderId="12" xfId="6" applyFont="1" applyBorder="1">
      <alignment vertical="center"/>
    </xf>
    <xf numFmtId="176" fontId="7" fillId="0" borderId="12" xfId="6" applyNumberFormat="1" applyFont="1" applyBorder="1" applyAlignment="1">
      <alignment horizontal="right" vertical="center"/>
    </xf>
    <xf numFmtId="176" fontId="7" fillId="0" borderId="13" xfId="6" applyNumberFormat="1" applyFont="1" applyBorder="1">
      <alignment vertical="center"/>
    </xf>
    <xf numFmtId="176" fontId="7" fillId="0" borderId="14" xfId="6" applyNumberFormat="1" applyFont="1" applyBorder="1" applyAlignment="1">
      <alignment horizontal="right" vertical="center"/>
    </xf>
    <xf numFmtId="176" fontId="7" fillId="0" borderId="12" xfId="6" applyNumberFormat="1" applyFont="1" applyBorder="1">
      <alignment vertical="center"/>
    </xf>
    <xf numFmtId="176" fontId="7" fillId="0" borderId="14" xfId="6" applyNumberFormat="1" applyFont="1" applyBorder="1">
      <alignment vertical="center"/>
    </xf>
    <xf numFmtId="0" fontId="5" fillId="0" borderId="12" xfId="6" applyFont="1" applyBorder="1">
      <alignment vertical="center"/>
    </xf>
    <xf numFmtId="176" fontId="7" fillId="0" borderId="17" xfId="6" applyNumberFormat="1" applyFont="1" applyBorder="1" applyAlignment="1">
      <alignment horizontal="right" vertical="center"/>
    </xf>
    <xf numFmtId="176" fontId="7" fillId="0" borderId="16" xfId="6" applyNumberFormat="1" applyFont="1" applyBorder="1">
      <alignment vertical="center"/>
    </xf>
    <xf numFmtId="176" fontId="7" fillId="2" borderId="5" xfId="6" applyNumberFormat="1" applyFont="1" applyFill="1" applyBorder="1" applyAlignment="1">
      <alignment horizontal="right" vertical="center"/>
    </xf>
    <xf numFmtId="176" fontId="7" fillId="0" borderId="18" xfId="6" applyNumberFormat="1" applyFont="1" applyBorder="1">
      <alignment vertical="center"/>
    </xf>
    <xf numFmtId="0" fontId="7" fillId="0" borderId="19" xfId="6" applyFont="1" applyBorder="1">
      <alignment vertical="center"/>
    </xf>
    <xf numFmtId="0" fontId="4" fillId="0" borderId="0" xfId="0" applyFont="1" applyAlignment="1">
      <alignment vertical="center"/>
    </xf>
    <xf numFmtId="0" fontId="7" fillId="0" borderId="0" xfId="6" applyFont="1" applyAlignment="1">
      <alignment vertical="center" wrapText="1"/>
    </xf>
    <xf numFmtId="176" fontId="7" fillId="0" borderId="15" xfId="6" applyNumberFormat="1" applyFont="1" applyBorder="1">
      <alignment vertical="center"/>
    </xf>
    <xf numFmtId="176" fontId="7" fillId="0" borderId="14" xfId="6" applyNumberFormat="1" applyFont="1" applyFill="1" applyBorder="1">
      <alignment vertical="center"/>
    </xf>
    <xf numFmtId="0" fontId="7" fillId="0" borderId="0" xfId="6" applyFont="1" applyFill="1" applyAlignment="1">
      <alignment horizontal="left" vertical="center"/>
    </xf>
    <xf numFmtId="176" fontId="0" fillId="0" borderId="20" xfId="6" applyNumberFormat="1" applyFont="1" applyFill="1" applyBorder="1">
      <alignment vertical="center"/>
    </xf>
    <xf numFmtId="38" fontId="1" fillId="0" borderId="20" xfId="2" applyFont="1" applyFill="1" applyBorder="1" applyAlignment="1">
      <alignment horizontal="left"/>
    </xf>
    <xf numFmtId="0" fontId="7" fillId="0" borderId="0" xfId="6" applyFont="1" applyFill="1">
      <alignment vertical="center"/>
    </xf>
    <xf numFmtId="0" fontId="3" fillId="0" borderId="7" xfId="6" applyFont="1" applyBorder="1" applyAlignment="1">
      <alignment horizontal="center" vertical="center"/>
    </xf>
    <xf numFmtId="0" fontId="5" fillId="0" borderId="14" xfId="6" applyFont="1" applyBorder="1" applyAlignment="1">
      <alignment horizontal="center" vertical="center"/>
    </xf>
    <xf numFmtId="0" fontId="7" fillId="0" borderId="8" xfId="6" applyFont="1" applyBorder="1" applyAlignment="1">
      <alignment horizontal="justify" vertical="center"/>
    </xf>
    <xf numFmtId="0" fontId="7" fillId="0" borderId="0" xfId="6" applyFont="1">
      <alignment vertical="center"/>
    </xf>
    <xf numFmtId="0" fontId="7" fillId="0" borderId="1" xfId="6" applyFont="1" applyBorder="1">
      <alignment vertical="center"/>
    </xf>
    <xf numFmtId="0" fontId="7" fillId="0" borderId="0" xfId="6" applyFont="1" applyAlignment="1">
      <alignment horizontal="left" vertical="center"/>
    </xf>
    <xf numFmtId="0" fontId="7" fillId="0" borderId="1" xfId="6" applyFont="1" applyBorder="1" applyAlignment="1">
      <alignment horizontal="left" vertical="center"/>
    </xf>
  </cellXfs>
  <cellStyles count="285">
    <cellStyle name="パーセント 2" xfId="1" xr:uid="{00000000-0005-0000-0000-000000000000}"/>
    <cellStyle name="ハイパーリンク" xfId="275" builtinId="8" hidden="1"/>
    <cellStyle name="ハイパーリンク" xfId="43" builtinId="8" hidden="1"/>
    <cellStyle name="ハイパーリンク" xfId="165" builtinId="8" hidden="1"/>
    <cellStyle name="ハイパーリンク" xfId="63" builtinId="8" hidden="1"/>
    <cellStyle name="ハイパーリンク" xfId="99" builtinId="8" hidden="1"/>
    <cellStyle name="ハイパーリンク" xfId="21" builtinId="8" hidden="1"/>
    <cellStyle name="ハイパーリンク" xfId="201" builtinId="8" hidden="1"/>
    <cellStyle name="ハイパーリンク" xfId="139" builtinId="8" hidden="1"/>
    <cellStyle name="ハイパーリンク" xfId="49" builtinId="8" hidden="1"/>
    <cellStyle name="ハイパーリンク" xfId="273" builtinId="8" hidden="1"/>
    <cellStyle name="ハイパーリンク" xfId="17" builtinId="8" hidden="1"/>
    <cellStyle name="ハイパーリンク" xfId="37" builtinId="8" hidden="1"/>
    <cellStyle name="ハイパーリンク" xfId="211" builtinId="8" hidden="1"/>
    <cellStyle name="ハイパーリンク" xfId="213" builtinId="8" hidden="1"/>
    <cellStyle name="ハイパーリンク" xfId="261" builtinId="8" hidden="1"/>
    <cellStyle name="ハイパーリンク" xfId="245" builtinId="8" hidden="1"/>
    <cellStyle name="ハイパーリンク" xfId="47" builtinId="8" hidden="1"/>
    <cellStyle name="ハイパーリンク" xfId="193" builtinId="8" hidden="1"/>
    <cellStyle name="ハイパーリンク" xfId="25" builtinId="8" hidden="1"/>
    <cellStyle name="ハイパーリンク" xfId="67" builtinId="8" hidden="1"/>
    <cellStyle name="ハイパーリンク" xfId="267" builtinId="8" hidden="1"/>
    <cellStyle name="ハイパーリンク" xfId="83" builtinId="8" hidden="1"/>
    <cellStyle name="ハイパーリンク" xfId="65" builtinId="8" hidden="1"/>
    <cellStyle name="ハイパーリンク" xfId="145" builtinId="8" hidden="1"/>
    <cellStyle name="ハイパーリンク" xfId="279" builtinId="8" hidden="1"/>
    <cellStyle name="ハイパーリンク" xfId="239" builtinId="8" hidden="1"/>
    <cellStyle name="ハイパーリンク" xfId="167" builtinId="8" hidden="1"/>
    <cellStyle name="ハイパーリンク" xfId="247" builtinId="8" hidden="1"/>
    <cellStyle name="ハイパーリンク" xfId="13" builtinId="8" hidden="1"/>
    <cellStyle name="ハイパーリンク" xfId="125" builtinId="8" hidden="1"/>
    <cellStyle name="ハイパーリンク" xfId="161" builtinId="8" hidden="1"/>
    <cellStyle name="ハイパーリンク" xfId="169" builtinId="8" hidden="1"/>
    <cellStyle name="ハイパーリンク" xfId="23" builtinId="8" hidden="1"/>
    <cellStyle name="ハイパーリンク" xfId="11" builtinId="8" hidden="1"/>
    <cellStyle name="ハイパーリンク" xfId="141" builtinId="8" hidden="1"/>
    <cellStyle name="ハイパーリンク" xfId="219" builtinId="8" hidden="1"/>
    <cellStyle name="ハイパーリンク" xfId="183" builtinId="8" hidden="1"/>
    <cellStyle name="ハイパーリンク" xfId="243" builtinId="8" hidden="1"/>
    <cellStyle name="ハイパーリンク" xfId="181" builtinId="8" hidden="1"/>
    <cellStyle name="ハイパーリンク" xfId="205" builtinId="8" hidden="1"/>
    <cellStyle name="ハイパーリンク" xfId="253" builtinId="8" hidden="1"/>
    <cellStyle name="ハイパーリンク" xfId="195" builtinId="8" hidden="1"/>
    <cellStyle name="ハイパーリンク" xfId="97" builtinId="8" hidden="1"/>
    <cellStyle name="ハイパーリンク" xfId="41" builtinId="8" hidden="1"/>
    <cellStyle name="ハイパーリンク" xfId="111" builtinId="8" hidden="1"/>
    <cellStyle name="ハイパーリンク" xfId="241" builtinId="8" hidden="1"/>
    <cellStyle name="ハイパーリンク" xfId="235" builtinId="8" hidden="1"/>
    <cellStyle name="ハイパーリンク" xfId="209" builtinId="8" hidden="1"/>
    <cellStyle name="ハイパーリンク" xfId="153" builtinId="8" hidden="1"/>
    <cellStyle name="ハイパーリンク" xfId="9" builtinId="8" hidden="1"/>
    <cellStyle name="ハイパーリンク" xfId="27" builtinId="8" hidden="1"/>
    <cellStyle name="ハイパーリンク" xfId="257" builtinId="8" hidden="1"/>
    <cellStyle name="ハイパーリンク" xfId="89" builtinId="8" hidden="1"/>
    <cellStyle name="ハイパーリンク" xfId="197" builtinId="8" hidden="1"/>
    <cellStyle name="ハイパーリンク" xfId="129" builtinId="8" hidden="1"/>
    <cellStyle name="ハイパーリンク" xfId="163" builtinId="8" hidden="1"/>
    <cellStyle name="ハイパーリンク" xfId="91" builtinId="8" hidden="1"/>
    <cellStyle name="ハイパーリンク" xfId="107" builtinId="8" hidden="1"/>
    <cellStyle name="ハイパーリンク" xfId="87" builtinId="8" hidden="1"/>
    <cellStyle name="ハイパーリンク" xfId="131" builtinId="8" hidden="1"/>
    <cellStyle name="ハイパーリンク" xfId="39" builtinId="8" hidden="1"/>
    <cellStyle name="ハイパーリンク" xfId="227" builtinId="8" hidden="1"/>
    <cellStyle name="ハイパーリンク" xfId="59" builtinId="8" hidden="1"/>
    <cellStyle name="ハイパーリンク" xfId="31" builtinId="8" hidden="1"/>
    <cellStyle name="ハイパーリンク" xfId="149" builtinId="8" hidden="1"/>
    <cellStyle name="ハイパーリンク" xfId="121" builtinId="8" hidden="1"/>
    <cellStyle name="ハイパーリンク" xfId="127" builtinId="8" hidden="1"/>
    <cellStyle name="ハイパーリンク" xfId="217" builtinId="8" hidden="1"/>
    <cellStyle name="ハイパーリンク" xfId="105" builtinId="8" hidden="1"/>
    <cellStyle name="ハイパーリンク" xfId="113" builtinId="8" hidden="1"/>
    <cellStyle name="ハイパーリンク" xfId="189" builtinId="8" hidden="1"/>
    <cellStyle name="ハイパーリンク" xfId="177" builtinId="8" hidden="1"/>
    <cellStyle name="ハイパーリンク" xfId="19" builtinId="8" hidden="1"/>
    <cellStyle name="ハイパーリンク" xfId="115" builtinId="8" hidden="1"/>
    <cellStyle name="ハイパーリンク" xfId="221" builtinId="8" hidden="1"/>
    <cellStyle name="ハイパーリンク" xfId="155" builtinId="8" hidden="1"/>
    <cellStyle name="ハイパーリンク" xfId="185" builtinId="8" hidden="1"/>
    <cellStyle name="ハイパーリンク" xfId="225" builtinId="8" hidden="1"/>
    <cellStyle name="ハイパーリンク" xfId="223" builtinId="8" hidden="1"/>
    <cellStyle name="ハイパーリンク" xfId="157" builtinId="8" hidden="1"/>
    <cellStyle name="ハイパーリンク" xfId="15" builtinId="8" hidden="1"/>
    <cellStyle name="ハイパーリンク" xfId="171" builtinId="8" hidden="1"/>
    <cellStyle name="ハイパーリンク" xfId="51" builtinId="8" hidden="1"/>
    <cellStyle name="ハイパーリンク" xfId="85" builtinId="8" hidden="1"/>
    <cellStyle name="ハイパーリンク" xfId="179" builtinId="8" hidden="1"/>
    <cellStyle name="ハイパーリンク" xfId="199" builtinId="8" hidden="1"/>
    <cellStyle name="ハイパーリンク" xfId="61" builtinId="8" hidden="1"/>
    <cellStyle name="ハイパーリンク" xfId="29" builtinId="8" hidden="1"/>
    <cellStyle name="ハイパーリンク" xfId="81" builtinId="8" hidden="1"/>
    <cellStyle name="ハイパーリンク" xfId="33" builtinId="8" hidden="1"/>
    <cellStyle name="ハイパーリンク" xfId="263" builtinId="8" hidden="1"/>
    <cellStyle name="ハイパーリンク" xfId="143" builtinId="8" hidden="1"/>
    <cellStyle name="ハイパーリンク" xfId="191" builtinId="8" hidden="1"/>
    <cellStyle name="ハイパーリンク" xfId="203" builtinId="8" hidden="1"/>
    <cellStyle name="ハイパーリンク" xfId="175" builtinId="8" hidden="1"/>
    <cellStyle name="ハイパーリンク" xfId="71" builtinId="8" hidden="1"/>
    <cellStyle name="ハイパーリンク" xfId="101" builtinId="8" hidden="1"/>
    <cellStyle name="ハイパーリンク" xfId="283" builtinId="8" hidden="1"/>
    <cellStyle name="ハイパーリンク" xfId="77" builtinId="8" hidden="1"/>
    <cellStyle name="ハイパーリンク" xfId="93" builtinId="8" hidden="1"/>
    <cellStyle name="ハイパーリンク" xfId="231" builtinId="8" hidden="1"/>
    <cellStyle name="ハイパーリンク" xfId="159" builtinId="8" hidden="1"/>
    <cellStyle name="ハイパーリンク" xfId="75" builtinId="8" hidden="1"/>
    <cellStyle name="ハイパーリンク" xfId="135" builtinId="8" hidden="1"/>
    <cellStyle name="ハイパーリンク" xfId="147" builtinId="8" hidden="1"/>
    <cellStyle name="ハイパーリンク" xfId="281" builtinId="8" hidden="1"/>
    <cellStyle name="ハイパーリンク" xfId="57" builtinId="8" hidden="1"/>
    <cellStyle name="ハイパーリンク" xfId="265" builtinId="8" hidden="1"/>
    <cellStyle name="ハイパーリンク" xfId="151" builtinId="8" hidden="1"/>
    <cellStyle name="ハイパーリンク" xfId="79" builtinId="8" hidden="1"/>
    <cellStyle name="ハイパーリンク" xfId="103" builtinId="8" hidden="1"/>
    <cellStyle name="ハイパーリンク" xfId="259" builtinId="8" hidden="1"/>
    <cellStyle name="ハイパーリンク" xfId="69" builtinId="8" hidden="1"/>
    <cellStyle name="ハイパーリンク" xfId="271" builtinId="8" hidden="1"/>
    <cellStyle name="ハイパーリンク" xfId="123" builtinId="8" hidden="1"/>
    <cellStyle name="ハイパーリンク" xfId="215" builtinId="8" hidden="1"/>
    <cellStyle name="ハイパーリンク" xfId="249" builtinId="8" hidden="1"/>
    <cellStyle name="ハイパーリンク" xfId="117" builtinId="8" hidden="1"/>
    <cellStyle name="ハイパーリンク" xfId="137" builtinId="8" hidden="1"/>
    <cellStyle name="ハイパーリンク" xfId="173" builtinId="8" hidden="1"/>
    <cellStyle name="ハイパーリンク" xfId="277" builtinId="8" hidden="1"/>
    <cellStyle name="ハイパーリンク" xfId="35" builtinId="8" hidden="1"/>
    <cellStyle name="ハイパーリンク" xfId="53" builtinId="8" hidden="1"/>
    <cellStyle name="ハイパーリンク" xfId="133" builtinId="8" hidden="1"/>
    <cellStyle name="ハイパーリンク" xfId="45" builtinId="8" hidden="1"/>
    <cellStyle name="ハイパーリンク" xfId="251" builtinId="8" hidden="1"/>
    <cellStyle name="ハイパーリンク" xfId="95" builtinId="8" hidden="1"/>
    <cellStyle name="ハイパーリンク" xfId="229" builtinId="8" hidden="1"/>
    <cellStyle name="ハイパーリンク" xfId="207" builtinId="8" hidden="1"/>
    <cellStyle name="ハイパーリンク" xfId="269" builtinId="8" hidden="1"/>
    <cellStyle name="ハイパーリンク" xfId="73" builtinId="8" hidden="1"/>
    <cellStyle name="ハイパーリンク" xfId="237" builtinId="8" hidden="1"/>
    <cellStyle name="ハイパーリンク" xfId="109" builtinId="8" hidden="1"/>
    <cellStyle name="ハイパーリンク" xfId="187" builtinId="8" hidden="1"/>
    <cellStyle name="ハイパーリンク" xfId="55" builtinId="8" hidden="1"/>
    <cellStyle name="ハイパーリンク" xfId="255" builtinId="8" hidden="1"/>
    <cellStyle name="ハイパーリンク" xfId="233" builtinId="8" hidden="1"/>
    <cellStyle name="ハイパーリンク" xfId="119" builtinId="8" hidden="1"/>
    <cellStyle name="桁区切り" xfId="2" builtinId="6"/>
    <cellStyle name="桁区切り 2" xfId="3" xr:uid="{00000000-0005-0000-0000-00008C000000}"/>
    <cellStyle name="桁区切り 3" xfId="4" xr:uid="{00000000-0005-0000-0000-00008D000000}"/>
    <cellStyle name="通貨 2" xfId="5" xr:uid="{00000000-0005-0000-0000-00008F000000}"/>
    <cellStyle name="標準" xfId="0" builtinId="0"/>
    <cellStyle name="標準 2" xfId="6" xr:uid="{00000000-0005-0000-0000-000091000000}"/>
    <cellStyle name="標準 3" xfId="7" xr:uid="{00000000-0005-0000-0000-000092000000}"/>
    <cellStyle name="標準 4" xfId="8" xr:uid="{00000000-0005-0000-0000-000093000000}"/>
    <cellStyle name="表示済みのハイパーリンク" xfId="40" builtinId="9" hidden="1"/>
    <cellStyle name="表示済みのハイパーリンク" xfId="30" builtinId="9" hidden="1"/>
    <cellStyle name="表示済みのハイパーリンク" xfId="122" builtinId="9" hidden="1"/>
    <cellStyle name="表示済みのハイパーリンク" xfId="200" builtinId="9" hidden="1"/>
    <cellStyle name="表示済みのハイパーリンク" xfId="126" builtinId="9" hidden="1"/>
    <cellStyle name="表示済みのハイパーリンク" xfId="168" builtinId="9" hidden="1"/>
    <cellStyle name="表示済みのハイパーリンク" xfId="148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210" builtinId="9" hidden="1"/>
    <cellStyle name="表示済みのハイパーリンク" xfId="280" builtinId="9" hidden="1"/>
    <cellStyle name="表示済みのハイパーリンク" xfId="188" builtinId="9" hidden="1"/>
    <cellStyle name="表示済みのハイパーリンク" xfId="78" builtinId="9" hidden="1"/>
    <cellStyle name="表示済みのハイパーリンク" xfId="186" builtinId="9" hidden="1"/>
    <cellStyle name="表示済みのハイパーリンク" xfId="202" builtinId="9" hidden="1"/>
    <cellStyle name="表示済みのハイパーリンク" xfId="176" builtinId="9" hidden="1"/>
    <cellStyle name="表示済みのハイパーリンク" xfId="228" builtinId="9" hidden="1"/>
    <cellStyle name="表示済みのハイパーリンク" xfId="152" builtinId="9" hidden="1"/>
    <cellStyle name="表示済みのハイパーリンク" xfId="184" builtinId="9" hidden="1"/>
    <cellStyle name="表示済みのハイパーリンク" xfId="102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18" builtinId="9" hidden="1"/>
    <cellStyle name="表示済みのハイパーリンク" xfId="214" builtinId="9" hidden="1"/>
    <cellStyle name="表示済みのハイパーリンク" xfId="198" builtinId="9" hidden="1"/>
    <cellStyle name="表示済みのハイパーリンク" xfId="72" builtinId="9" hidden="1"/>
    <cellStyle name="表示済みのハイパーリンク" xfId="284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130" builtinId="9" hidden="1"/>
    <cellStyle name="表示済みのハイパーリンク" xfId="268" builtinId="9" hidden="1"/>
    <cellStyle name="表示済みのハイパーリンク" xfId="174" builtinId="9" hidden="1"/>
    <cellStyle name="表示済みのハイパーリンク" xfId="142" builtinId="9" hidden="1"/>
    <cellStyle name="表示済みのハイパーリンク" xfId="256" builtinId="9" hidden="1"/>
    <cellStyle name="表示済みのハイパーリンク" xfId="68" builtinId="9" hidden="1"/>
    <cellStyle name="表示済みのハイパーリンク" xfId="34" builtinId="9" hidden="1"/>
    <cellStyle name="表示済みのハイパーリンク" xfId="254" builtinId="9" hidden="1"/>
    <cellStyle name="表示済みのハイパーリンク" xfId="218" builtinId="9" hidden="1"/>
    <cellStyle name="表示済みのハイパーリンク" xfId="278" builtinId="9" hidden="1"/>
    <cellStyle name="表示済みのハイパーリンク" xfId="240" builtinId="9" hidden="1"/>
    <cellStyle name="表示済みのハイパーリンク" xfId="16" builtinId="9" hidden="1"/>
    <cellStyle name="表示済みのハイパーリンク" xfId="238" builtinId="9" hidden="1"/>
    <cellStyle name="表示済みのハイパーリンク" xfId="140" builtinId="9" hidden="1"/>
    <cellStyle name="表示済みのハイパーリンク" xfId="250" builtinId="9" hidden="1"/>
    <cellStyle name="表示済みのハイパーリンク" xfId="150" builtinId="9" hidden="1"/>
    <cellStyle name="表示済みのハイパーリンク" xfId="206" builtinId="9" hidden="1"/>
    <cellStyle name="表示済みのハイパーリンク" xfId="22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24" builtinId="9" hidden="1"/>
    <cellStyle name="表示済みのハイパーリンク" xfId="14" builtinId="9" hidden="1"/>
    <cellStyle name="表示済みのハイパーリンク" xfId="252" builtinId="9" hidden="1"/>
    <cellStyle name="表示済みのハイパーリンク" xfId="272" builtinId="9" hidden="1"/>
    <cellStyle name="表示済みのハイパーリンク" xfId="108" builtinId="9" hidden="1"/>
    <cellStyle name="表示済みのハイパーリンク" xfId="62" builtinId="9" hidden="1"/>
    <cellStyle name="表示済みのハイパーリンク" xfId="132" builtinId="9" hidden="1"/>
    <cellStyle name="表示済みのハイパーリンク" xfId="138" builtinId="9" hidden="1"/>
    <cellStyle name="表示済みのハイパーリンク" xfId="158" builtinId="9" hidden="1"/>
    <cellStyle name="表示済みのハイパーリンク" xfId="242" builtinId="9" hidden="1"/>
    <cellStyle name="表示済みのハイパーリンク" xfId="160" builtinId="9" hidden="1"/>
    <cellStyle name="表示済みのハイパーリンク" xfId="48" builtinId="9" hidden="1"/>
    <cellStyle name="表示済みのハイパーリンク" xfId="234" builtinId="9" hidden="1"/>
    <cellStyle name="表示済みのハイパーリンク" xfId="162" builtinId="9" hidden="1"/>
    <cellStyle name="表示済みのハイパーリンク" xfId="136" builtinId="9" hidden="1"/>
    <cellStyle name="表示済みのハイパーリンク" xfId="178" builtinId="9" hidden="1"/>
    <cellStyle name="表示済みのハイパーリンク" xfId="100" builtinId="9" hidden="1"/>
    <cellStyle name="表示済みのハイパーリンク" xfId="166" builtinId="9" hidden="1"/>
    <cellStyle name="表示済みのハイパーリンク" xfId="276" builtinId="9" hidden="1"/>
    <cellStyle name="表示済みのハイパーリンク" xfId="112" builtinId="9" hidden="1"/>
    <cellStyle name="表示済みのハイパーリンク" xfId="80" builtinId="9" hidden="1"/>
    <cellStyle name="表示済みのハイパーリンク" xfId="260" builtinId="9" hidden="1"/>
    <cellStyle name="表示済みのハイパーリンク" xfId="76" builtinId="9" hidden="1"/>
    <cellStyle name="表示済みのハイパーリンク" xfId="172" builtinId="9" hidden="1"/>
    <cellStyle name="表示済みのハイパーリンク" xfId="226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24" builtinId="9" hidden="1"/>
    <cellStyle name="表示済みのハイパーリンク" xfId="36" builtinId="9" hidden="1"/>
    <cellStyle name="表示済みのハイパーリンク" xfId="12" builtinId="9" hidden="1"/>
    <cellStyle name="表示済みのハイパーリンク" xfId="9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96" builtinId="9" hidden="1"/>
    <cellStyle name="表示済みのハイパーリンク" xfId="114" builtinId="9" hidden="1"/>
    <cellStyle name="表示済みのハイパーリンク" xfId="86" builtinId="9" hidden="1"/>
    <cellStyle name="表示済みのハイパーリンク" xfId="274" builtinId="9" hidden="1"/>
    <cellStyle name="表示済みのハイパーリンク" xfId="84" builtinId="9" hidden="1"/>
    <cellStyle name="表示済みのハイパーリンク" xfId="156" builtinId="9" hidden="1"/>
    <cellStyle name="表示済みのハイパーリンク" xfId="94" builtinId="9" hidden="1"/>
    <cellStyle name="表示済みのハイパーリンク" xfId="18" builtinId="9" hidden="1"/>
    <cellStyle name="表示済みのハイパーリンク" xfId="262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74" builtinId="9" hidden="1"/>
    <cellStyle name="表示済みのハイパーリンク" xfId="282" builtinId="9" hidden="1"/>
    <cellStyle name="表示済みのハイパーリンク" xfId="128" builtinId="9" hidden="1"/>
    <cellStyle name="表示済みのハイパーリンク" xfId="110" builtinId="9" hidden="1"/>
    <cellStyle name="表示済みのハイパーリンク" xfId="258" builtinId="9" hidden="1"/>
    <cellStyle name="表示済みのハイパーリンク" xfId="222" builtinId="9" hidden="1"/>
    <cellStyle name="表示済みのハイパーリンク" xfId="10" builtinId="9" hidden="1"/>
    <cellStyle name="表示済みのハイパーリンク" xfId="24" builtinId="9" hidden="1"/>
    <cellStyle name="表示済みのハイパーリンク" xfId="88" builtinId="9" hidden="1"/>
    <cellStyle name="表示済みのハイパーリンク" xfId="26" builtinId="9" hidden="1"/>
    <cellStyle name="表示済みのハイパーリンク" xfId="244" builtinId="9" hidden="1"/>
    <cellStyle name="表示済みのハイパーリンク" xfId="28" builtinId="9" hidden="1"/>
    <cellStyle name="表示済みのハイパーリンク" xfId="220" builtinId="9" hidden="1"/>
    <cellStyle name="表示済みのハイパーリンク" xfId="82" builtinId="9" hidden="1"/>
    <cellStyle name="表示済みのハイパーリンク" xfId="196" builtinId="9" hidden="1"/>
    <cellStyle name="表示済みのハイパーリンク" xfId="60" builtinId="9" hidden="1"/>
    <cellStyle name="表示済みのハイパーリンク" xfId="70" builtinId="9" hidden="1"/>
    <cellStyle name="表示済みのハイパーリンク" xfId="216" builtinId="9" hidden="1"/>
    <cellStyle name="表示済みのハイパーリンク" xfId="170" builtinId="9" hidden="1"/>
    <cellStyle name="表示済みのハイパーリンク" xfId="58" builtinId="9" hidden="1"/>
    <cellStyle name="表示済みのハイパーリンク" xfId="38" builtinId="9" hidden="1"/>
    <cellStyle name="表示済みのハイパーリンク" xfId="134" builtinId="9" hidden="1"/>
    <cellStyle name="表示済みのハイパーリンク" xfId="20" builtinId="9" hidden="1"/>
    <cellStyle name="表示済みのハイパーリンク" xfId="44" builtinId="9" hidden="1"/>
    <cellStyle name="表示済みのハイパーリンク" xfId="190" builtinId="9" hidden="1"/>
    <cellStyle name="表示済みのハイパーリンク" xfId="146" builtinId="9" hidden="1"/>
    <cellStyle name="表示済みのハイパーリンク" xfId="42" builtinId="9" hidden="1"/>
    <cellStyle name="表示済みのハイパーリンク" xfId="204" builtinId="9" hidden="1"/>
    <cellStyle name="表示済みのハイパーリンク" xfId="66" builtinId="9" hidden="1"/>
    <cellStyle name="表示済みのハイパーリンク" xfId="54" builtinId="9" hidden="1"/>
    <cellStyle name="表示済みのハイパーリンク" xfId="164" builtinId="9" hidden="1"/>
    <cellStyle name="表示済みのハイパーリンク" xfId="120" builtinId="9" hidden="1"/>
    <cellStyle name="表示済みのハイパーリンク" xfId="46" builtinId="9" hidden="1"/>
    <cellStyle name="表示済みのハイパーリンク" xfId="154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64" builtinId="9" hidden="1"/>
    <cellStyle name="表示済みのハイパーリンク" xfId="116" builtinId="9" hidden="1"/>
    <cellStyle name="表示済みのハイパーリンク" xfId="144" builtinId="9" hidden="1"/>
    <cellStyle name="表示済みのハイパーリンク" xfId="56" builtinId="9" hidden="1"/>
    <cellStyle name="表示済みのハイパーリンク" xfId="212" builtinId="9" hidden="1"/>
    <cellStyle name="表示済みのハイパーリンク" xfId="32" builtinId="9" hidden="1"/>
    <cellStyle name="表示済みのハイパーリンク" xfId="270" builtinId="9" hidden="1"/>
    <cellStyle name="表示済みのハイパーリンク" xfId="208" builtinId="9" hidden="1"/>
    <cellStyle name="表示済みのハイパーリンク" xfId="23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5"/>
  <sheetViews>
    <sheetView tabSelected="1" zoomScale="115" zoomScaleNormal="115" zoomScalePageLayoutView="150" workbookViewId="0">
      <selection activeCell="J34" sqref="J34"/>
    </sheetView>
  </sheetViews>
  <sheetFormatPr defaultColWidth="8.875" defaultRowHeight="13.5"/>
  <cols>
    <col min="1" max="1" width="2.875" style="5" customWidth="1"/>
    <col min="2" max="2" width="2.125" style="5" customWidth="1"/>
    <col min="3" max="3" width="3.125" style="5" customWidth="1"/>
    <col min="4" max="4" width="2" style="5" customWidth="1"/>
    <col min="5" max="5" width="31.875" style="5" customWidth="1"/>
    <col min="6" max="8" width="13.875" style="6" customWidth="1"/>
    <col min="9" max="9" width="2.875" style="5" customWidth="1"/>
    <col min="10" max="10" width="8.875" style="5"/>
    <col min="11" max="11" width="10.125" style="5" bestFit="1" customWidth="1"/>
    <col min="12" max="12" width="10.25" style="5" bestFit="1" customWidth="1"/>
    <col min="13" max="16384" width="8.875" style="5"/>
  </cols>
  <sheetData>
    <row r="1" spans="1:12" ht="24.75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</row>
    <row r="2" spans="1:12" s="7" customFormat="1" ht="24.75" customHeight="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7" t="s">
        <v>1</v>
      </c>
    </row>
    <row r="3" spans="1:12" s="7" customFormat="1" ht="24.75" customHeight="1">
      <c r="A3" s="36"/>
      <c r="F3" s="17"/>
      <c r="G3" s="17"/>
      <c r="H3" s="17"/>
      <c r="I3" s="16"/>
    </row>
    <row r="4" spans="1:12" s="8" customFormat="1" ht="24.75" customHeight="1">
      <c r="A4" s="30"/>
      <c r="F4" s="14"/>
      <c r="G4" s="14"/>
      <c r="H4" s="15" t="s">
        <v>2</v>
      </c>
      <c r="I4" s="9"/>
    </row>
    <row r="5" spans="1:12" s="8" customFormat="1" ht="24.75" customHeight="1">
      <c r="A5" s="30"/>
      <c r="B5" s="52" t="s">
        <v>3</v>
      </c>
      <c r="C5" s="52"/>
      <c r="D5" s="52"/>
      <c r="E5" s="52"/>
      <c r="F5" s="24" t="s">
        <v>4</v>
      </c>
      <c r="G5" s="25" t="s">
        <v>5</v>
      </c>
      <c r="H5" s="26" t="s">
        <v>0</v>
      </c>
      <c r="I5" s="9"/>
    </row>
    <row r="6" spans="1:12" s="8" customFormat="1" ht="24.75" customHeight="1">
      <c r="A6" s="30"/>
      <c r="B6" s="30" t="s">
        <v>6</v>
      </c>
      <c r="E6" s="9"/>
      <c r="F6" s="34"/>
      <c r="G6" s="27"/>
      <c r="H6" s="10"/>
      <c r="I6" s="9"/>
    </row>
    <row r="7" spans="1:12" s="8" customFormat="1" ht="24.75" customHeight="1">
      <c r="A7" s="30"/>
      <c r="B7" s="30"/>
      <c r="D7" s="8" t="s">
        <v>7</v>
      </c>
      <c r="E7" s="9"/>
      <c r="F7" s="12">
        <v>3024000</v>
      </c>
      <c r="G7" s="12">
        <v>3284725</v>
      </c>
      <c r="H7" s="10"/>
      <c r="I7" s="9"/>
    </row>
    <row r="8" spans="1:12" s="8" customFormat="1" ht="24.75" customHeight="1">
      <c r="A8" s="30"/>
      <c r="B8" s="30"/>
      <c r="D8" s="8" t="s">
        <v>8</v>
      </c>
      <c r="E8" s="9"/>
      <c r="F8" s="31">
        <v>0</v>
      </c>
      <c r="G8" s="32">
        <v>0</v>
      </c>
      <c r="H8" s="10"/>
      <c r="I8" s="9"/>
    </row>
    <row r="9" spans="1:12" s="8" customFormat="1" ht="24.75" customHeight="1">
      <c r="A9" s="30"/>
      <c r="B9" s="30"/>
      <c r="D9" s="8" t="s">
        <v>25</v>
      </c>
      <c r="E9" s="9"/>
      <c r="F9" s="31"/>
      <c r="G9" s="33">
        <v>271500</v>
      </c>
      <c r="H9" s="10"/>
      <c r="I9" s="9"/>
    </row>
    <row r="10" spans="1:12" s="8" customFormat="1" ht="24.75" customHeight="1">
      <c r="A10" s="30"/>
      <c r="B10" s="30"/>
      <c r="C10" s="8" t="s">
        <v>9</v>
      </c>
      <c r="E10" s="9"/>
      <c r="F10" s="34"/>
      <c r="G10" s="35"/>
      <c r="H10" s="22">
        <f>SUM(G7:G9)</f>
        <v>3556225</v>
      </c>
      <c r="I10" s="9"/>
      <c r="K10" s="14"/>
      <c r="L10" s="14"/>
    </row>
    <row r="11" spans="1:12" s="8" customFormat="1" ht="24.75" customHeight="1">
      <c r="A11" s="30"/>
      <c r="B11" s="30"/>
      <c r="E11" s="9"/>
      <c r="F11" s="34"/>
      <c r="G11" s="35"/>
      <c r="H11" s="41"/>
      <c r="I11" s="9"/>
      <c r="L11" s="14"/>
    </row>
    <row r="12" spans="1:12" s="8" customFormat="1" ht="24.75" customHeight="1">
      <c r="A12" s="30"/>
      <c r="B12" s="30" t="s">
        <v>10</v>
      </c>
      <c r="E12" s="9"/>
      <c r="F12" s="34"/>
      <c r="G12" s="35"/>
      <c r="H12" s="10"/>
      <c r="I12" s="9"/>
    </row>
    <row r="13" spans="1:12" s="8" customFormat="1" ht="24.75" customHeight="1">
      <c r="A13" s="30"/>
      <c r="B13" s="30"/>
      <c r="D13" s="8" t="s">
        <v>11</v>
      </c>
      <c r="E13" s="9"/>
      <c r="F13" s="14">
        <v>1000000</v>
      </c>
      <c r="G13" s="32">
        <v>1128189</v>
      </c>
      <c r="H13" s="10"/>
      <c r="I13" s="9"/>
    </row>
    <row r="14" spans="1:12" s="8" customFormat="1" ht="24.75" customHeight="1">
      <c r="A14" s="30"/>
      <c r="B14" s="30"/>
      <c r="D14" s="8" t="s">
        <v>12</v>
      </c>
      <c r="E14" s="9"/>
      <c r="F14" s="14">
        <v>50000</v>
      </c>
      <c r="G14" s="35">
        <v>0</v>
      </c>
      <c r="H14" s="10"/>
      <c r="I14" s="9"/>
    </row>
    <row r="15" spans="1:12" s="8" customFormat="1" ht="24.75" customHeight="1">
      <c r="A15" s="30"/>
      <c r="B15" s="30"/>
      <c r="D15" s="8" t="s">
        <v>26</v>
      </c>
      <c r="E15" s="9"/>
      <c r="F15" s="12">
        <v>300000</v>
      </c>
      <c r="G15" s="35">
        <v>243100</v>
      </c>
      <c r="H15" s="10"/>
      <c r="I15" s="9"/>
      <c r="J15" s="43"/>
    </row>
    <row r="16" spans="1:12" s="8" customFormat="1" ht="24.75" customHeight="1">
      <c r="A16" s="30"/>
      <c r="B16" s="30"/>
      <c r="D16" s="8" t="s">
        <v>27</v>
      </c>
      <c r="E16" s="9"/>
      <c r="F16" s="12">
        <v>200000</v>
      </c>
      <c r="G16" s="35">
        <v>198605</v>
      </c>
      <c r="H16" s="10"/>
      <c r="I16" s="9"/>
    </row>
    <row r="17" spans="1:11" s="8" customFormat="1" ht="24.75" customHeight="1">
      <c r="A17" s="30"/>
      <c r="B17" s="30"/>
      <c r="D17" s="8" t="s">
        <v>13</v>
      </c>
      <c r="E17" s="13"/>
      <c r="F17" s="12">
        <v>50000</v>
      </c>
      <c r="G17" s="35">
        <v>0</v>
      </c>
      <c r="H17" s="10"/>
      <c r="I17" s="9"/>
    </row>
    <row r="18" spans="1:11" s="8" customFormat="1" ht="24.75" customHeight="1">
      <c r="A18" s="30"/>
      <c r="B18" s="30"/>
      <c r="D18" s="8" t="s">
        <v>14</v>
      </c>
      <c r="E18" s="9"/>
      <c r="F18" s="34">
        <v>150000</v>
      </c>
      <c r="G18" s="35">
        <v>62560</v>
      </c>
      <c r="H18" s="10"/>
      <c r="I18" s="9"/>
    </row>
    <row r="19" spans="1:11" s="8" customFormat="1" ht="24.75" customHeight="1">
      <c r="A19" s="30"/>
      <c r="B19" s="30"/>
      <c r="D19" s="55" t="s">
        <v>28</v>
      </c>
      <c r="E19" s="56"/>
      <c r="F19" s="34">
        <v>0</v>
      </c>
      <c r="G19" s="45">
        <f>11165+440</f>
        <v>11605</v>
      </c>
      <c r="H19" s="10"/>
      <c r="I19" s="9"/>
      <c r="J19" s="8" t="s">
        <v>33</v>
      </c>
    </row>
    <row r="20" spans="1:11" s="8" customFormat="1" ht="24.75" customHeight="1">
      <c r="A20" s="30"/>
      <c r="B20" s="30"/>
      <c r="D20" s="8" t="s">
        <v>15</v>
      </c>
      <c r="E20" s="11"/>
      <c r="F20" s="31"/>
      <c r="G20" s="35"/>
      <c r="H20" s="10"/>
      <c r="I20" s="9"/>
    </row>
    <row r="21" spans="1:11" s="8" customFormat="1" ht="24.75" customHeight="1">
      <c r="A21" s="30"/>
      <c r="B21" s="30"/>
      <c r="E21" s="11" t="s">
        <v>23</v>
      </c>
      <c r="F21" s="31">
        <v>1150000</v>
      </c>
      <c r="G21" s="35">
        <v>0</v>
      </c>
      <c r="H21" s="10"/>
      <c r="I21" s="9"/>
      <c r="K21" s="14"/>
    </row>
    <row r="22" spans="1:11" s="8" customFormat="1" ht="24.75" customHeight="1">
      <c r="A22" s="30"/>
      <c r="B22" s="30"/>
      <c r="E22" s="11" t="s">
        <v>29</v>
      </c>
      <c r="F22" s="37">
        <v>150000</v>
      </c>
      <c r="G22" s="38">
        <v>20220</v>
      </c>
      <c r="H22" s="10"/>
      <c r="I22" s="9"/>
    </row>
    <row r="23" spans="1:11" s="8" customFormat="1" ht="24.75" customHeight="1">
      <c r="A23" s="30"/>
      <c r="B23" s="30"/>
      <c r="E23" s="11" t="s">
        <v>30</v>
      </c>
      <c r="F23" s="31">
        <v>1150000</v>
      </c>
      <c r="G23" s="32">
        <v>0</v>
      </c>
      <c r="H23" s="10"/>
      <c r="I23" s="9"/>
    </row>
    <row r="24" spans="1:11" s="8" customFormat="1" ht="24.75" customHeight="1">
      <c r="A24" s="30"/>
      <c r="B24" s="30"/>
      <c r="E24" s="11" t="s">
        <v>31</v>
      </c>
      <c r="F24" s="37">
        <v>150000</v>
      </c>
      <c r="G24" s="32">
        <v>0</v>
      </c>
      <c r="H24" s="10"/>
      <c r="I24" s="9"/>
    </row>
    <row r="25" spans="1:11" s="8" customFormat="1" ht="24.75" customHeight="1">
      <c r="A25" s="30"/>
      <c r="B25" s="30"/>
      <c r="D25" s="53" t="s">
        <v>16</v>
      </c>
      <c r="E25" s="54"/>
      <c r="F25" s="31">
        <v>60000</v>
      </c>
      <c r="G25" s="44">
        <v>0</v>
      </c>
      <c r="H25" s="38"/>
      <c r="I25" s="9"/>
    </row>
    <row r="26" spans="1:11" s="8" customFormat="1" ht="24.75" customHeight="1">
      <c r="A26" s="30"/>
      <c r="B26" s="30"/>
      <c r="D26" s="8" t="s">
        <v>17</v>
      </c>
      <c r="E26" s="9"/>
      <c r="F26" s="34"/>
      <c r="G26" s="35"/>
      <c r="H26" s="23">
        <f>SUM(G13:G25)</f>
        <v>1664279</v>
      </c>
      <c r="I26" s="9"/>
      <c r="K26" s="14"/>
    </row>
    <row r="27" spans="1:11" s="8" customFormat="1" ht="24.75" customHeight="1">
      <c r="A27" s="30"/>
      <c r="B27" s="30"/>
      <c r="E27" s="9"/>
      <c r="F27" s="34"/>
      <c r="G27" s="35"/>
      <c r="H27" s="40"/>
      <c r="I27" s="9"/>
      <c r="K27" s="14"/>
    </row>
    <row r="28" spans="1:11" s="8" customFormat="1" ht="24.75" customHeight="1">
      <c r="A28" s="30"/>
      <c r="B28" s="30"/>
      <c r="D28" s="8" t="s">
        <v>18</v>
      </c>
      <c r="E28" s="9"/>
      <c r="F28" s="34"/>
      <c r="G28" s="34"/>
      <c r="H28" s="39">
        <f>H10-H26</f>
        <v>1891946</v>
      </c>
      <c r="I28" s="9"/>
    </row>
    <row r="29" spans="1:11" s="8" customFormat="1" ht="24.75" customHeight="1">
      <c r="A29" s="30"/>
      <c r="B29" s="30"/>
      <c r="D29" s="8" t="s">
        <v>19</v>
      </c>
      <c r="E29" s="9"/>
      <c r="F29" s="34"/>
      <c r="G29" s="34"/>
      <c r="H29" s="39">
        <v>4854428</v>
      </c>
      <c r="I29" s="9"/>
      <c r="J29" s="46" t="s">
        <v>32</v>
      </c>
      <c r="K29" s="49"/>
    </row>
    <row r="30" spans="1:11" s="8" customFormat="1" ht="24.75" customHeight="1">
      <c r="A30" s="30"/>
      <c r="B30" s="30"/>
      <c r="E30" s="9"/>
      <c r="F30" s="34"/>
      <c r="G30" s="35"/>
      <c r="H30" s="10"/>
      <c r="I30" s="9"/>
    </row>
    <row r="31" spans="1:11" s="8" customFormat="1" ht="24.75" customHeight="1">
      <c r="A31" s="30"/>
      <c r="B31" s="18"/>
      <c r="C31" s="19" t="s">
        <v>20</v>
      </c>
      <c r="D31" s="19"/>
      <c r="E31" s="28"/>
      <c r="F31" s="21"/>
      <c r="G31" s="20"/>
      <c r="H31" s="29">
        <f>H28+H29</f>
        <v>6746374</v>
      </c>
      <c r="I31" s="9"/>
    </row>
    <row r="33" spans="5:9" ht="14.25">
      <c r="E33" s="42" t="s">
        <v>21</v>
      </c>
      <c r="F33"/>
      <c r="G33"/>
      <c r="H33"/>
      <c r="I33"/>
    </row>
    <row r="34" spans="5:9" ht="14.25">
      <c r="E34" s="2"/>
      <c r="F34" s="1"/>
      <c r="G34" s="1"/>
      <c r="H34"/>
      <c r="I34"/>
    </row>
    <row r="35" spans="5:9">
      <c r="E35" s="3">
        <v>44809</v>
      </c>
      <c r="F35" s="4" t="s">
        <v>22</v>
      </c>
      <c r="G35" s="47" t="s">
        <v>34</v>
      </c>
      <c r="H35" s="48" t="s">
        <v>35</v>
      </c>
      <c r="I35"/>
    </row>
  </sheetData>
  <mergeCells count="5">
    <mergeCell ref="A1:I1"/>
    <mergeCell ref="A2:I2"/>
    <mergeCell ref="B5:E5"/>
    <mergeCell ref="D25:E25"/>
    <mergeCell ref="D19:E19"/>
  </mergeCells>
  <phoneticPr fontId="2"/>
  <printOptions horizontalCentered="1"/>
  <pageMargins left="0.23622047244094491" right="0.23622047244094491" top="0.74803149606299213" bottom="0.35433070866141736" header="0.31496062992125984" footer="0.31496062992125984"/>
  <pageSetup paperSize="9" scale="97" firstPageNumber="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（１）2021年度収支計算書</vt:lpstr>
      <vt:lpstr>'（１）2021年度収支計算書'!Print_Area</vt:lpstr>
    </vt:vector>
  </TitlesOfParts>
  <Manager/>
  <Company>東京大学教養学部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ichinoy</dc:creator>
  <cp:keywords/>
  <dc:description/>
  <cp:lastModifiedBy>kakunin</cp:lastModifiedBy>
  <cp:revision/>
  <cp:lastPrinted>2020-08-08T11:17:59Z</cp:lastPrinted>
  <dcterms:created xsi:type="dcterms:W3CDTF">2008-04-04T06:12:48Z</dcterms:created>
  <dcterms:modified xsi:type="dcterms:W3CDTF">2022-09-07T07:26:30Z</dcterms:modified>
  <cp:category/>
  <cp:contentStatus/>
</cp:coreProperties>
</file>